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espe\Desktop\MCC 2019-2020 -COVID 19\1D-Covid -19\"/>
    </mc:Choice>
  </mc:AlternateContent>
  <bookViews>
    <workbookView xWindow="0" yWindow="0" windowWidth="20490" windowHeight="8310" activeTab="3"/>
  </bookViews>
  <sheets>
    <sheet name="Fiche générale" sheetId="6" r:id="rId1"/>
    <sheet name="Semestre 1" sheetId="32" r:id="rId2"/>
    <sheet name="Semestre 2" sheetId="42" r:id="rId3"/>
    <sheet name="M2 annualisé" sheetId="40" r:id="rId4"/>
    <sheet name="Listes" sheetId="3" state="hidden" r:id="rId5"/>
  </sheets>
  <externalReferences>
    <externalReference r:id="rId6"/>
    <externalReference r:id="rId7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3">'M2 annualisé'!$1:$16</definedName>
    <definedName name="_xlnm.Print_Titles" localSheetId="1">'Semestre 1'!$1:$16</definedName>
    <definedName name="_xlnm.Print_Titles" localSheetId="2">'Semestre 2'!$1:$16</definedName>
    <definedName name="ISEM">Listes!$E$74:$E$79</definedName>
    <definedName name="LASH">Listes!$F$74:$F$84</definedName>
    <definedName name="liste_cmp" localSheetId="3">[1]Listes!$A$7:$E$7</definedName>
    <definedName name="liste_cmp" localSheetId="1">[1]Listes!$A$7:$E$7</definedName>
    <definedName name="liste_cmp" localSheetId="2">[1]Listes!$A$7:$E$7</definedName>
    <definedName name="liste_cmp">Listes!$A$73:$J$73</definedName>
    <definedName name="liste_ELP">Listes!$G$2:$G$10</definedName>
    <definedName name="liste_nature_controle" localSheetId="3">[1]Listes!$C$2:$C$4</definedName>
    <definedName name="liste_nature_controle" localSheetId="1">[1]Listes!$C$2:$C$4</definedName>
    <definedName name="liste_nature_controle" localSheetId="2">[1]Listes!$C$2:$C$4</definedName>
    <definedName name="liste_nature_controle">Listes!$C$2:$C$4</definedName>
    <definedName name="liste_type_controle" localSheetId="3">[1]Listes!$A$2:$A$4</definedName>
    <definedName name="liste_type_controle" localSheetId="1">[1]Listes!$A$2:$A$4</definedName>
    <definedName name="liste_type_controle" localSheetId="2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3">[1]Listes!$E$2:$E$3</definedName>
    <definedName name="Nature_ELP" localSheetId="1">[1]Listes!$E$2:$E$3</definedName>
    <definedName name="Nature_ELP" localSheetId="2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3">#REF!</definedName>
    <definedName name="tab_cmp" localSheetId="1">#REF!</definedName>
    <definedName name="tab_cmp" localSheetId="2">#REF!</definedName>
    <definedName name="tab_cmp">#REF!</definedName>
    <definedName name="tab_code_dip" localSheetId="3">[1]Listes!$A$31:$B$57</definedName>
    <definedName name="tab_code_dip" localSheetId="1">[1]Listes!$A$31:$B$57</definedName>
    <definedName name="tab_code_dip" localSheetId="2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2" l="1"/>
  <c r="B3" i="42"/>
  <c r="B2" i="42"/>
  <c r="K15" i="40"/>
  <c r="B3" i="40"/>
  <c r="B2" i="40"/>
  <c r="K15" i="32"/>
  <c r="B3" i="32"/>
  <c r="B2" i="32"/>
  <c r="B4" i="6"/>
  <c r="B4" i="42"/>
  <c r="B4" i="40"/>
  <c r="B4" i="32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<sst xmlns="http://schemas.openxmlformats.org/spreadsheetml/2006/main" count="654" uniqueCount="282">
  <si>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</si>
  <si>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</si>
  <si>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</si>
  <si>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</si>
  <si>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</si>
  <si>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</si>
  <si>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</si>
  <si>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</si>
  <si>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</si>
  <si>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</si>
  <si>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</si>
  <si>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</si>
  <si>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</si>
  <si>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</si>
  <si>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</si>
  <si>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</si>
  <si>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</si>
  <si>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</si>
  <si>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</si>
  <si>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</si>
  <si>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</si>
  <si>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</si>
  <si>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</si>
  <si>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</si>
  <si>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</si>
  <si>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</si>
  <si>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</si>
  <si>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</si>
  <si>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</si>
  <si>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</si>
  <si>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</si>
  <si>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</si>
  <si>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</si>
  <si>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</si>
  <si>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</si>
  <si>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</si>
  <si>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</si>
  <si>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</si>
  <si>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</si>
  <si>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</si>
  <si>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</si>
  <si>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</si>
  <si>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</si>
  <si>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</si>
  <si>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</si>
  <si>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</si>
  <si>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</si>
  <si>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</si>
  <si>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</si>
  <si>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</si>
  <si>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</si>
  <si>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</si>
  <si>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</si>
  <si>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</si>
  <si>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</si>
  <si>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</si>
  <si>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</si>
  <si>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</si>
  <si>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</si>
  <si>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</si>
  <si>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</si>
  <si>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</si>
  <si>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</si>
  <si>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</si>
  <si>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</si>
  <si>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</si>
  <si>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</si>
  <si>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</si>
  <si>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</si>
  <si>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</si>
  <si>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</si>
  <si>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</si>
  <si>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</si>
  <si>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</si>
  <si>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</si>
  <si>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</si>
  <si>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</si>
  <si>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</si>
  <si>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</si>
  <si>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</si>
  <si>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</si>
  <si>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</si>
  <si>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</si>
  <si>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</si>
  <si>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</si>
  <si>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</si>
  <si>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</si>
  <si>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</si>
  <si>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</si>
  <si>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</si>
  <si>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</si>
  <si>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</si>
  <si>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</si>
  <si>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</si>
  <si>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</si>
  <si>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</si>
  <si>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</si>
  <si>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</si>
  <si>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</si>
  <si>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</si>
  <si>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</si>
  <si>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</si>
  <si>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</si>
  <si>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</si>
  <si>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</si>
  <si>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</si>
  <si>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</si>
  <si>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</si>
  <si>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</si>
  <si>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</si>
  <si>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</si>
  <si>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</si>
  <si>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</si>
  <si>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</si>
  <si>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</si>
  <si>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</si>
  <si>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</si>
  <si>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</si>
  <si>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</si>
  <si>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</si>
  <si>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</si>
  <si>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</si>
  <si>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</si>
  <si>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</si>
  <si>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</si>
  <si>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</si>
  <si>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</si>
  <si>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</si>
  <si>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</si>
  <si>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</si>
  <si>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</si>
  <si>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</si>
  <si>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</si>
  <si>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</si>
  <si>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</si>
  <si>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</si>
  <si>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</si>
  <si>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</si>
  <si>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</si>
  <si>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</si>
  <si>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</si>
  <si>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</si>
  <si>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</si>
  <si>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</si>
  <si>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</si>
  <si>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</si>
  <si>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</si>
  <si>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</si>
  <si>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</si>
  <si>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</si>
  <si>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</si>
  <si>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</si>
  <si>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</si>
  <si>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</si>
  <si>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</si>
  <si>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</si>
  <si>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</si>
  <si>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</si>
  <si>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</si>
  <si>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</si>
  <si>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</si>
  <si>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</si>
  <si>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</si>
  <si>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</si>
  <si>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</si>
  <si>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</si>
  <si>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</si>
  <si>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</si>
  <si>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</si>
  <si>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</si>
  <si>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</si>
  <si>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</si>
  <si>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</si>
  <si>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</si>
  <si>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</si>
  <si>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</si>
  <si>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</si>
  <si>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</si>
  <si>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</si>
  <si>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</si>
  <si>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</si>
  <si>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</si>
  <si>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</si>
  <si>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</si>
  <si>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</si>
  <si>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VMU1D11</t>
  </si>
  <si>
    <t>Oui</t>
  </si>
  <si>
    <t>Français</t>
  </si>
  <si>
    <t>VME1D111</t>
  </si>
  <si>
    <t>VME1D112</t>
  </si>
  <si>
    <t xml:space="preserve">M2 : Annualisation, cf ci-dessous. </t>
  </si>
  <si>
    <t>Année validée si moyenne &gt; ou = à 10/20. Compensation entre semestres possible sous réserve de validation des seuils ci-dessous :</t>
  </si>
  <si>
    <t xml:space="preserve">Redoublement soumis à l'avis du jury et sous réserve d'assiduité aux cours, stages, formations spécifiques et examens. L'attention sera également portée sur le nombre d'absences non justifiées aux semestres et à l'année. </t>
  </si>
  <si>
    <t>Français - Histoire - Géographie</t>
  </si>
  <si>
    <t>4H</t>
  </si>
  <si>
    <t>Histoire - Géographie</t>
  </si>
  <si>
    <t>2H</t>
  </si>
  <si>
    <t>Mathématiques - Sciences</t>
  </si>
  <si>
    <t>VMU1D12</t>
  </si>
  <si>
    <t>Mathématiques</t>
  </si>
  <si>
    <t>VME1D121</t>
  </si>
  <si>
    <t>Sciences</t>
  </si>
  <si>
    <t>VME1D122</t>
  </si>
  <si>
    <t>1H</t>
  </si>
  <si>
    <t>Arts, EPS, enseignement des LVE</t>
  </si>
  <si>
    <t>VMUD13</t>
  </si>
  <si>
    <t>Arts plastiques</t>
  </si>
  <si>
    <t>VME1D131</t>
  </si>
  <si>
    <t>EPS</t>
  </si>
  <si>
    <t>VME1D132</t>
  </si>
  <si>
    <t>Didactique des Langues Vivantes Etrangères</t>
  </si>
  <si>
    <t>VMGD133</t>
  </si>
  <si>
    <t>Culture commune et scientifique</t>
  </si>
  <si>
    <t>VMUD14</t>
  </si>
  <si>
    <t>Tronc commun, initiation à la recherche et séminaire</t>
  </si>
  <si>
    <t>VME1D141</t>
  </si>
  <si>
    <t>Langues Vivantes Etrangères</t>
  </si>
  <si>
    <t>VMG1D142</t>
  </si>
  <si>
    <t>30 MIN</t>
  </si>
  <si>
    <t>Mise en situation professionnelle</t>
  </si>
  <si>
    <t>VMU1D15</t>
  </si>
  <si>
    <t>évaluation binaire</t>
  </si>
  <si>
    <t>Non</t>
  </si>
  <si>
    <t>VMM1D1</t>
  </si>
  <si>
    <t>M1 MEEF, 1er degré</t>
  </si>
  <si>
    <t>VMS1M1D</t>
  </si>
  <si>
    <t>VMS2M1D</t>
  </si>
  <si>
    <t>VMU1D21</t>
  </si>
  <si>
    <t>VME1D211</t>
  </si>
  <si>
    <t>VME1D212</t>
  </si>
  <si>
    <t>VMU1D22</t>
  </si>
  <si>
    <t>VME1D221</t>
  </si>
  <si>
    <t>VME1D222</t>
  </si>
  <si>
    <t>Musique</t>
  </si>
  <si>
    <t>Musique, EPS et enseignement des LVE</t>
  </si>
  <si>
    <t>VMU1D23</t>
  </si>
  <si>
    <t>VME1D231</t>
  </si>
  <si>
    <t>VME1D232</t>
  </si>
  <si>
    <t>VMG1D233</t>
  </si>
  <si>
    <t>VMU1D24</t>
  </si>
  <si>
    <t>Tronc commun (connaissance du système éducatif)</t>
  </si>
  <si>
    <t>VME1D241</t>
  </si>
  <si>
    <t>Initiation à la recherche et séminaire</t>
  </si>
  <si>
    <t>VME1D242</t>
  </si>
  <si>
    <t>TICE</t>
  </si>
  <si>
    <t>VME1D243</t>
  </si>
  <si>
    <t>VMG1D244</t>
  </si>
  <si>
    <t>VMU1D25</t>
  </si>
  <si>
    <t>VMM1D2</t>
  </si>
  <si>
    <t>M2 MEEF, 1er degré</t>
  </si>
  <si>
    <t>VMU1D1</t>
  </si>
  <si>
    <t>VME1D11</t>
  </si>
  <si>
    <t>VME1D12</t>
  </si>
  <si>
    <t>VMU1D2</t>
  </si>
  <si>
    <t>VME1D21</t>
  </si>
  <si>
    <t>VME1D22</t>
  </si>
  <si>
    <t>Arts, EPS et enseignement des LVE</t>
  </si>
  <si>
    <t>VMU1D3</t>
  </si>
  <si>
    <t>Arts plastiques &amp; musique</t>
  </si>
  <si>
    <t>VME1D31</t>
  </si>
  <si>
    <t>VME1D32</t>
  </si>
  <si>
    <t>VMG1D33</t>
  </si>
  <si>
    <t>VMU1D4</t>
  </si>
  <si>
    <t>Tronc commun et module "Corps et voix"</t>
  </si>
  <si>
    <t>VME1D41</t>
  </si>
  <si>
    <t>VMG1D42</t>
  </si>
  <si>
    <t>VME1D43</t>
  </si>
  <si>
    <t>Mise en situation professionnelle et mémoire professionnel</t>
  </si>
  <si>
    <t>VMU1D5</t>
  </si>
  <si>
    <t>Stage et accompagnement autour du stage (dont tutorat*) et Projets pédagogiques (PFSE) ou préparation CRPE (M2-étudiants)</t>
  </si>
  <si>
    <t>VME1D51</t>
  </si>
  <si>
    <t>Initiation à la recherche et tutorat</t>
  </si>
  <si>
    <t>VME1D52</t>
  </si>
  <si>
    <t>REU</t>
  </si>
  <si>
    <t>NEU</t>
  </si>
  <si>
    <t>DISP</t>
  </si>
  <si>
    <t>Résultat sans note</t>
  </si>
  <si>
    <t>M1S2 : Validation de l'UE si note &gt; ou = à 10/20. Tous les éléments constitutifs de l'UE se compensent. Les UE se compensent entre elles sous réserve de validation des seuils à 8/20 pour chaque UE sauf UE5 : validation binaire Acquis/Non Acquis (Résultat sans note). La Didactique des LVE (ECUE3) de l’UE3 et la LVE (ECUE4) de l’UE4 sont neutralisées. Seuil à 8 en TICE.</t>
  </si>
  <si>
    <t>M2 : Validation de l'UE si note &gt; ou = à 10/20. Tous les éléments constitutifs de l'UE se compensent. Les UE se compensent entre elles sous réserve de validation des seuils à 8/20 pour chaque UE et du seuil à 10 pour TICE sauf UE5 : validation binaire Acquis/Non Acquis (Résultat sans note) des ECUE 1 et 2. La Didactique des LVE (ECUE3) de l’UE3 et la LVE (ECUE2) de l’UE4 et sont neutralisées.</t>
  </si>
  <si>
    <t>M1S2 : Validation du semestre 2 si moyenne &gt; ou = à 10/20, et sous réserve de validation des seuils mentionnés ci-dessus. Compensation entre les semestres sous réserve de validation des seuils. Capitalisation du semestre sauf pour le stage (mise en situation professionnelle).</t>
  </si>
  <si>
    <t>M1 S1 : seuil à 8 au niveau de chaque UE et aux ECUE des UE1, UE2, UE3 et validation de l'UE mise en situation professionnelle de façon binaire (acquis/non acquis) et non compensable/non capitalisable. M1 S2 : seuil à 8 au niveau de chaque UE et validation de l'UE mise en situation professionnelle de façon binaire (acquis/non acquis) non compensable/non capitalisable. 
M2 : annualisation de la formation. Année validée si moyenne &gt; ou = à 10/20 et sous réserve de validation des seuils à 8 à chaque UE et validation binaire de l'UE5 et des éléments constitutifs de l'UE5 : stage et mémoire (non compensable/non capitalisable).</t>
  </si>
  <si>
    <t>Obligation de valider le stage (M1 et M2) et seuils à 8 aux UE et aux ECUE (en M1 S1) et aux UE (en M1 S2 et en M2 sauf TICE seuil à 10).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</si>
</sst>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50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</cellXfs>
  <cellStyles count="2">
    <cellStyle name="Lien hypertexte" xfId="1" builtinId="8"/>
    <cellStyle name="Normal" xfId="0" builtinId="0"/>
  </cellStyles>
  <dxfs count="24"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urtin/AppData/Local/Temp/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Volumes\Mes%20Documents\DEVE\Cellule%20APOGEE\2018%20MODULO\MCC\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/>
      <sheetData sheetId="1"/>
      <sheetData sheetId="2"/>
      <sheetData sheetId="3"/>
      <sheetData sheetId="4">
        <row r="2">
          <cell r="A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A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A4" t="str">
            <v>CC&amp;CT</v>
          </cell>
          <cell r="C4" t="str">
            <v>Rapport/Mémoire</v>
          </cell>
        </row>
        <row r="7">
          <cell r="A7" t="str">
            <v>ISEM</v>
          </cell>
          <cell r="B7" t="str">
            <v>IUT</v>
          </cell>
          <cell r="C7" t="str">
            <v>LASH</v>
          </cell>
          <cell r="D7" t="str">
            <v>SCIENCES</v>
          </cell>
          <cell r="E7" t="str">
            <v>STAPS</v>
          </cell>
        </row>
        <row r="31">
          <cell r="A31" t="str">
            <v>Santé, Vieillissement et Activités Physiques Adaptées (SVAPA)</v>
          </cell>
          <cell r="B31" t="str">
            <v>PLPVA18</v>
          </cell>
        </row>
        <row r="32">
          <cell r="A32" t="str">
            <v>Bio-industrie et Biotechnologie (BIBT)</v>
          </cell>
          <cell r="B32" t="str">
            <v>SLBIO18</v>
          </cell>
        </row>
        <row r="33">
          <cell r="A33" t="str">
            <v>Gestion des structures sanitaires et sociales (GESSS)</v>
          </cell>
          <cell r="B33" t="str">
            <v>TLGES18</v>
          </cell>
        </row>
        <row r="34">
          <cell r="A34" t="str">
            <v>Métiers de l'animation sociale, socio-éducative et socioculturelle (MASSS)</v>
          </cell>
          <cell r="B34" t="str">
            <v>TLMAS18</v>
          </cell>
        </row>
        <row r="35">
          <cell r="A35" t="str">
            <v>Management et gestion des organisations (MGO)</v>
          </cell>
          <cell r="B35" t="str">
            <v>TLMGO18</v>
          </cell>
        </row>
        <row r="36">
          <cell r="A36" t="str">
            <v>Métiers de l'immobilier: gestion et développement de pâtrimoine immobilier</v>
          </cell>
          <cell r="B36" t="str">
            <v>TLIMM18</v>
          </cell>
        </row>
        <row r="37">
          <cell r="A37" t="str">
            <v>Assurance, banque, finance: chargé de clientèle</v>
          </cell>
          <cell r="B37" t="str">
            <v>TLABF18</v>
          </cell>
        </row>
        <row r="38">
          <cell r="A38" t="str">
            <v>Nautisme et métiers de la plaisance (NMP)</v>
          </cell>
          <cell r="B38" t="str">
            <v>TLNMP18</v>
          </cell>
        </row>
        <row r="39">
          <cell r="A39" t="str">
            <v>Technico-commercial (TECO)</v>
          </cell>
          <cell r="B39" t="str">
            <v>TLTEC18</v>
          </cell>
        </row>
        <row r="40">
          <cell r="A40" t="str">
            <v>Métiers du tourisme et des loisirs (MTL)</v>
          </cell>
          <cell r="B40" t="str">
            <v>TLMTL18</v>
          </cell>
        </row>
        <row r="41">
          <cell r="A41" t="str">
            <v>Commerce et distribution</v>
          </cell>
          <cell r="B41" t="str">
            <v>ILCDM18</v>
          </cell>
        </row>
        <row r="42">
          <cell r="A42" t="str">
            <v>Métiers de la gestion et de la comptabilité: responsable de portefeuille clients en cabinet d'expertise (RPCCE)</v>
          </cell>
          <cell r="B42" t="str">
            <v>TLRPC18</v>
          </cell>
        </row>
        <row r="43">
          <cell r="A43" t="str">
            <v>Métiers de la communication : événementiel (CE)</v>
          </cell>
          <cell r="B43" t="str">
            <v>TLCEV18</v>
          </cell>
        </row>
        <row r="44">
          <cell r="A44" t="str">
            <v>Métiers de l'information : métiers du journalisme et de la presse (JAV)</v>
          </cell>
          <cell r="B44" t="str">
            <v>TLMIJ18</v>
          </cell>
        </row>
        <row r="45">
          <cell r="A45" t="str">
            <v>Guide conférencier</v>
          </cell>
          <cell r="B45" t="str">
            <v>HLGCO18</v>
          </cell>
        </row>
        <row r="46">
          <cell r="A46" t="str">
            <v>Protection et valorisation du patrimoine historique et culturel</v>
          </cell>
          <cell r="B46" t="str">
            <v>HLVPR18</v>
          </cell>
        </row>
        <row r="47">
          <cell r="A47" t="str">
            <v>Cartographie, topographie et systèmes d'information géographique</v>
          </cell>
          <cell r="B47" t="str">
            <v>SLOGP18</v>
          </cell>
        </row>
        <row r="48">
          <cell r="A48" t="str">
            <v>Métiers de l'informatique: Conception, Développement et Tests de logiciels (CDTL)</v>
          </cell>
          <cell r="B48" t="str">
            <v>TLCDT18</v>
          </cell>
        </row>
        <row r="49">
          <cell r="A49" t="str">
            <v>Métiers de l'industrie: Gestion de la Production Industrielle (GPI)</v>
          </cell>
          <cell r="B49" t="str">
            <v>TLGPI18</v>
          </cell>
        </row>
        <row r="50">
          <cell r="A50" t="str">
            <v>Management des processus logistiques (MPL)</v>
          </cell>
          <cell r="B50" t="str">
            <v>TLMPL18</v>
          </cell>
        </row>
        <row r="51">
          <cell r="A51" t="str">
            <v>Chimie analytique, contrôle, qualité, environnement</v>
          </cell>
          <cell r="B51" t="str">
            <v>SLQAL18</v>
          </cell>
        </row>
        <row r="52">
          <cell r="A52" t="str">
            <v>Métiers de l'informatique: Systèmes d'Information et Gestion de Données (SIGD)</v>
          </cell>
          <cell r="B52" t="str">
            <v>TLSIG18</v>
          </cell>
        </row>
        <row r="53">
          <cell r="A53" t="str">
            <v>Métiers de l'informatique: applications web</v>
          </cell>
          <cell r="B53" t="str">
            <v>HLWIM18</v>
          </cell>
        </row>
        <row r="54">
          <cell r="A54" t="str">
            <v>Métiers de l'informatique: Administration et Sécurité ds Systèmes et des Réseaux (ASSR)</v>
          </cell>
          <cell r="B54" t="str">
            <v>TLASS18</v>
          </cell>
        </row>
        <row r="55">
          <cell r="A55" t="str">
            <v>Métiers de l'informatique: Administration et Sécurité ds Systèmes et des Réseaux (ASSR)</v>
          </cell>
          <cell r="B55" t="str">
            <v>TLASS18</v>
          </cell>
        </row>
        <row r="56">
          <cell r="A56" t="str">
            <v>Maîtrise de l'énergie, électricité, développement durable (MEEDD)</v>
          </cell>
          <cell r="B56" t="str">
            <v>TLMEE18</v>
          </cell>
        </row>
        <row r="57">
          <cell r="A57" t="str">
            <v>Maîtrise de l'énergie, électricité, développement durable (MEEDD)</v>
          </cell>
          <cell r="B57" t="str">
            <v>TLMEE18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workbookViewId="0">
      <selection activeCell="A17" sqref="A17:I17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82" t="s">
        <v>179</v>
      </c>
      <c r="B1" s="83"/>
      <c r="C1" s="84"/>
      <c r="D1" s="84"/>
      <c r="E1" s="84"/>
      <c r="F1" s="84"/>
      <c r="G1" s="84"/>
      <c r="H1" s="84"/>
      <c r="I1" s="85"/>
      <c r="J1" s="24"/>
    </row>
    <row r="2" spans="1:10" s="16" customFormat="1" ht="24.95" customHeight="1" x14ac:dyDescent="0.35">
      <c r="A2" s="29" t="s">
        <v>40</v>
      </c>
      <c r="B2" s="76" t="s">
        <v>17</v>
      </c>
      <c r="C2" s="81"/>
      <c r="D2" s="81"/>
      <c r="E2" s="81"/>
      <c r="F2" s="81"/>
      <c r="G2" s="81"/>
      <c r="H2" s="81"/>
      <c r="I2" s="81"/>
      <c r="J2" s="17"/>
    </row>
    <row r="3" spans="1:10" s="15" customFormat="1" ht="24.95" customHeight="1" x14ac:dyDescent="0.5">
      <c r="A3" s="30" t="s">
        <v>38</v>
      </c>
      <c r="B3" s="92" t="s">
        <v>86</v>
      </c>
      <c r="C3" s="93"/>
      <c r="D3" s="93"/>
      <c r="E3" s="93"/>
      <c r="F3" s="93"/>
      <c r="G3" s="93"/>
      <c r="H3" s="93"/>
      <c r="I3" s="94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VMM1D18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35">
      <c r="A5" s="29" t="s">
        <v>57</v>
      </c>
      <c r="B5" s="77" t="s">
        <v>184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8" t="s">
        <v>184</v>
      </c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">
      <c r="A7" s="95" t="s">
        <v>46</v>
      </c>
      <c r="B7" s="96"/>
      <c r="C7" s="96"/>
      <c r="D7" s="96"/>
      <c r="E7" s="96"/>
      <c r="F7" s="96"/>
      <c r="G7" s="96"/>
      <c r="H7" s="96"/>
      <c r="I7" s="97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5">
      <c r="A9" s="98" t="s">
        <v>42</v>
      </c>
      <c r="B9" s="99"/>
      <c r="C9" s="99"/>
      <c r="D9" s="99"/>
      <c r="E9" s="99"/>
      <c r="F9" s="99"/>
      <c r="G9" s="99"/>
      <c r="H9" s="99"/>
      <c r="I9" s="100"/>
      <c r="J9" s="26"/>
    </row>
    <row r="10" spans="1:10" s="33" customFormat="1" x14ac:dyDescent="0.25">
      <c r="A10" s="104" t="s">
        <v>277</v>
      </c>
      <c r="B10" s="105"/>
      <c r="C10" s="105"/>
      <c r="D10" s="105"/>
      <c r="E10" s="105"/>
      <c r="F10" s="105"/>
      <c r="G10" s="105"/>
      <c r="H10" s="105"/>
      <c r="I10" s="106"/>
      <c r="J10" s="32"/>
    </row>
    <row r="11" spans="1:10" s="19" customFormat="1" x14ac:dyDescent="0.25">
      <c r="A11" s="86" t="s">
        <v>278</v>
      </c>
      <c r="B11" s="87"/>
      <c r="C11" s="87"/>
      <c r="D11" s="87"/>
      <c r="E11" s="87"/>
      <c r="F11" s="87"/>
      <c r="G11" s="87"/>
      <c r="H11" s="87"/>
      <c r="I11" s="88"/>
      <c r="J11" s="26"/>
    </row>
    <row r="12" spans="1:10" s="19" customFormat="1" x14ac:dyDescent="0.25">
      <c r="A12" s="101" t="s">
        <v>43</v>
      </c>
      <c r="B12" s="102"/>
      <c r="C12" s="102"/>
      <c r="D12" s="102"/>
      <c r="E12" s="102"/>
      <c r="F12" s="102"/>
      <c r="G12" s="102"/>
      <c r="H12" s="102"/>
      <c r="I12" s="103"/>
      <c r="J12" s="26"/>
    </row>
    <row r="13" spans="1:10" s="33" customFormat="1" x14ac:dyDescent="0.25">
      <c r="A13" s="104" t="s">
        <v>279</v>
      </c>
      <c r="B13" s="105"/>
      <c r="C13" s="105"/>
      <c r="D13" s="105"/>
      <c r="E13" s="105"/>
      <c r="F13" s="105"/>
      <c r="G13" s="105"/>
      <c r="H13" s="105"/>
      <c r="I13" s="106"/>
      <c r="J13" s="32"/>
    </row>
    <row r="14" spans="1:10" s="19" customFormat="1" x14ac:dyDescent="0.25">
      <c r="A14" s="86" t="s">
        <v>190</v>
      </c>
      <c r="B14" s="87"/>
      <c r="C14" s="87"/>
      <c r="D14" s="87"/>
      <c r="E14" s="87"/>
      <c r="F14" s="87"/>
      <c r="G14" s="87"/>
      <c r="H14" s="87"/>
      <c r="I14" s="88"/>
      <c r="J14" s="26"/>
    </row>
    <row r="15" spans="1:10" s="21" customFormat="1" x14ac:dyDescent="0.25">
      <c r="A15" s="101" t="s">
        <v>44</v>
      </c>
      <c r="B15" s="102"/>
      <c r="C15" s="102"/>
      <c r="D15" s="102"/>
      <c r="E15" s="102"/>
      <c r="F15" s="102"/>
      <c r="G15" s="102"/>
      <c r="H15" s="102"/>
      <c r="I15" s="103"/>
      <c r="J15" s="27"/>
    </row>
    <row r="16" spans="1:10" s="35" customFormat="1" x14ac:dyDescent="0.25">
      <c r="A16" s="104" t="s">
        <v>191</v>
      </c>
      <c r="B16" s="105"/>
      <c r="C16" s="105"/>
      <c r="D16" s="105"/>
      <c r="E16" s="105"/>
      <c r="F16" s="105"/>
      <c r="G16" s="105"/>
      <c r="H16" s="105"/>
      <c r="I16" s="106"/>
      <c r="J16" s="34"/>
    </row>
    <row r="17" spans="1:10" s="19" customFormat="1" x14ac:dyDescent="0.25">
      <c r="A17" s="86" t="s">
        <v>280</v>
      </c>
      <c r="B17" s="87"/>
      <c r="C17" s="87"/>
      <c r="D17" s="87"/>
      <c r="E17" s="87"/>
      <c r="F17" s="87"/>
      <c r="G17" s="87"/>
      <c r="H17" s="87"/>
      <c r="I17" s="88"/>
      <c r="J17" s="26"/>
    </row>
    <row r="18" spans="1:10" s="21" customFormat="1" x14ac:dyDescent="0.25">
      <c r="A18" s="101" t="s">
        <v>45</v>
      </c>
      <c r="B18" s="102"/>
      <c r="C18" s="102"/>
      <c r="D18" s="102"/>
      <c r="E18" s="102"/>
      <c r="F18" s="102"/>
      <c r="G18" s="102"/>
      <c r="H18" s="102"/>
      <c r="I18" s="103"/>
      <c r="J18" s="27"/>
    </row>
    <row r="19" spans="1:10" s="35" customFormat="1" x14ac:dyDescent="0.25">
      <c r="A19" s="104" t="s">
        <v>281</v>
      </c>
      <c r="B19" s="105"/>
      <c r="C19" s="105"/>
      <c r="D19" s="105"/>
      <c r="E19" s="105"/>
      <c r="F19" s="105"/>
      <c r="G19" s="105"/>
      <c r="H19" s="105"/>
      <c r="I19" s="106"/>
      <c r="J19" s="34"/>
    </row>
    <row r="20" spans="1:10" s="19" customFormat="1" x14ac:dyDescent="0.25">
      <c r="A20" s="86"/>
      <c r="B20" s="87"/>
      <c r="C20" s="87"/>
      <c r="D20" s="87"/>
      <c r="E20" s="87"/>
      <c r="F20" s="87"/>
      <c r="G20" s="87"/>
      <c r="H20" s="87"/>
      <c r="I20" s="88"/>
      <c r="J20" s="26"/>
    </row>
    <row r="21" spans="1:10" ht="20.100000000000001" customHeight="1" x14ac:dyDescent="0.25">
      <c r="A21" s="89" t="s">
        <v>47</v>
      </c>
      <c r="B21" s="90"/>
      <c r="C21" s="90"/>
      <c r="D21" s="90"/>
      <c r="E21" s="90"/>
      <c r="F21" s="90"/>
      <c r="G21" s="90"/>
      <c r="H21" s="90"/>
      <c r="I21" s="91"/>
    </row>
    <row r="22" spans="1:10" s="15" customFormat="1" x14ac:dyDescent="0.25">
      <c r="A22" s="107" t="s">
        <v>192</v>
      </c>
      <c r="B22" s="108"/>
      <c r="C22" s="108"/>
      <c r="D22" s="108"/>
      <c r="E22" s="108"/>
      <c r="F22" s="108"/>
      <c r="G22" s="108"/>
      <c r="H22" s="108"/>
      <c r="I22" s="109"/>
      <c r="J22" s="36"/>
    </row>
    <row r="23" spans="1:10" x14ac:dyDescent="0.25">
      <c r="A23" s="86"/>
      <c r="B23" s="87"/>
      <c r="C23" s="87"/>
      <c r="D23" s="87"/>
      <c r="E23" s="87"/>
      <c r="F23" s="87"/>
      <c r="G23" s="87"/>
      <c r="H23" s="87"/>
      <c r="I23" s="88"/>
    </row>
    <row r="24" spans="1:10" ht="20.100000000000001" customHeight="1" x14ac:dyDescent="0.25">
      <c r="A24" s="89" t="s">
        <v>48</v>
      </c>
      <c r="B24" s="90"/>
      <c r="C24" s="90"/>
      <c r="D24" s="90"/>
      <c r="E24" s="90"/>
      <c r="F24" s="90"/>
      <c r="G24" s="90"/>
      <c r="H24" s="90"/>
      <c r="I24" s="91"/>
    </row>
    <row r="25" spans="1:10" ht="20.100000000000001" customHeight="1" x14ac:dyDescent="0.25">
      <c r="A25" s="119" t="s">
        <v>168</v>
      </c>
      <c r="B25" s="120"/>
      <c r="C25" s="120"/>
      <c r="D25" s="120"/>
      <c r="E25" s="120"/>
      <c r="F25" s="120"/>
      <c r="G25" s="120"/>
      <c r="H25" s="120"/>
      <c r="I25" s="121"/>
    </row>
    <row r="26" spans="1:10" ht="15" customHeight="1" x14ac:dyDescent="0.25">
      <c r="A26" s="113" t="s">
        <v>169</v>
      </c>
      <c r="B26" s="114"/>
      <c r="C26" s="114"/>
      <c r="D26" s="114"/>
      <c r="E26" s="114"/>
      <c r="F26" s="114"/>
      <c r="G26" s="114"/>
      <c r="H26" s="114"/>
      <c r="I26" s="115"/>
    </row>
    <row r="27" spans="1:10" ht="20.100000000000001" customHeight="1" x14ac:dyDescent="0.25">
      <c r="A27" s="89" t="s">
        <v>167</v>
      </c>
      <c r="B27" s="90"/>
      <c r="C27" s="90"/>
      <c r="D27" s="90"/>
      <c r="E27" s="90"/>
      <c r="F27" s="90"/>
      <c r="G27" s="90"/>
      <c r="H27" s="90"/>
      <c r="I27" s="91"/>
    </row>
    <row r="28" spans="1:10" ht="26.25" customHeight="1" x14ac:dyDescent="0.25">
      <c r="A28" s="116" t="s">
        <v>170</v>
      </c>
      <c r="B28" s="117"/>
      <c r="C28" s="117"/>
      <c r="D28" s="117"/>
      <c r="E28" s="117"/>
      <c r="F28" s="117"/>
      <c r="G28" s="117"/>
      <c r="H28" s="117"/>
      <c r="I28" s="118"/>
    </row>
    <row r="29" spans="1:10" x14ac:dyDescent="0.25">
      <c r="A29" s="110" t="s">
        <v>171</v>
      </c>
      <c r="B29" s="111"/>
      <c r="C29" s="111"/>
      <c r="D29" s="111"/>
      <c r="E29" s="111"/>
      <c r="F29" s="111"/>
      <c r="G29" s="111"/>
      <c r="H29" s="111"/>
      <c r="I29" s="112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:I28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5" zoomScaleNormal="85" zoomScalePageLayoutView="85" workbookViewId="0">
      <selection activeCell="H17" sqref="H17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6" t="s">
        <v>179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20.100000000000001" customHeight="1" x14ac:dyDescent="0.2">
      <c r="A2" s="40" t="s">
        <v>40</v>
      </c>
      <c r="B2" s="127" t="str">
        <f>'Fiche générale'!B2</f>
        <v>ESPE</v>
      </c>
      <c r="C2" s="127"/>
      <c r="D2" s="127"/>
      <c r="E2" s="127"/>
      <c r="F2" s="39"/>
      <c r="G2" s="39"/>
      <c r="H2" s="39"/>
      <c r="I2" s="39"/>
      <c r="J2" s="39"/>
      <c r="K2" s="39"/>
    </row>
    <row r="3" spans="1:14" ht="20.100000000000001" customHeight="1" x14ac:dyDescent="0.2">
      <c r="A3" s="40" t="s">
        <v>38</v>
      </c>
      <c r="B3" s="128" t="str">
        <f>'Fiche générale'!B3:I3</f>
        <v>Métiers de l'enseignement de l'éducation et de la formation (MEEF), 1er degré</v>
      </c>
      <c r="C3" s="129"/>
      <c r="D3" s="129"/>
      <c r="E3" s="129"/>
      <c r="F3" s="129"/>
      <c r="G3" s="129"/>
      <c r="H3" s="129"/>
      <c r="I3" s="129"/>
      <c r="J3" s="130"/>
      <c r="K3" s="39"/>
    </row>
    <row r="4" spans="1:14" ht="20.100000000000001" customHeight="1" x14ac:dyDescent="0.3">
      <c r="A4" s="40" t="s">
        <v>30</v>
      </c>
      <c r="B4" s="41" t="str">
        <f>'Fiche générale'!B4</f>
        <v>VMM1D18</v>
      </c>
      <c r="C4" s="42" t="s">
        <v>173</v>
      </c>
      <c r="D4" s="131">
        <v>180</v>
      </c>
      <c r="E4" s="131"/>
      <c r="F4" s="132" t="s">
        <v>39</v>
      </c>
      <c r="G4" s="133"/>
      <c r="H4" s="134"/>
      <c r="I4" s="135"/>
      <c r="J4" s="135"/>
      <c r="K4" s="135"/>
      <c r="L4" s="135"/>
      <c r="M4" s="135"/>
      <c r="N4" s="136"/>
    </row>
    <row r="5" spans="1:14" ht="20.100000000000001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223</v>
      </c>
      <c r="C6" s="42" t="s">
        <v>174</v>
      </c>
      <c r="D6" s="137">
        <v>180</v>
      </c>
      <c r="E6" s="138"/>
      <c r="F6" s="132" t="s">
        <v>3</v>
      </c>
      <c r="G6" s="133"/>
      <c r="H6" s="139" t="s">
        <v>224</v>
      </c>
      <c r="I6" s="140"/>
      <c r="J6" s="140"/>
      <c r="K6" s="140"/>
      <c r="L6" s="140"/>
      <c r="M6" s="140"/>
      <c r="N6" s="141"/>
    </row>
    <row r="7" spans="1:14" ht="20.100000000000001" customHeight="1" x14ac:dyDescent="0.2">
      <c r="A7" s="40" t="s">
        <v>49</v>
      </c>
      <c r="B7" s="70" t="s">
        <v>225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">
      <c r="B9" s="46" t="s">
        <v>4</v>
      </c>
      <c r="C9" s="47" t="s">
        <v>31</v>
      </c>
      <c r="D9" s="44"/>
      <c r="E9" s="142" t="s">
        <v>56</v>
      </c>
      <c r="F9" s="143"/>
      <c r="G9" s="142" t="s">
        <v>51</v>
      </c>
      <c r="H9" s="14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2" t="s">
        <v>55</v>
      </c>
      <c r="F10" s="123"/>
      <c r="G10" s="124"/>
      <c r="H10" s="125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">
      <c r="D13" s="53"/>
      <c r="E13" s="144"/>
      <c r="F13" s="144"/>
      <c r="G13" s="57"/>
      <c r="H13" s="53"/>
      <c r="I13" s="53"/>
    </row>
    <row r="14" spans="1:14" ht="26.25" customHeight="1" x14ac:dyDescent="0.25">
      <c r="B14" s="56"/>
      <c r="C14" s="53"/>
      <c r="D14" s="53"/>
      <c r="E14" s="57"/>
      <c r="F14" s="57"/>
      <c r="G14" s="57"/>
      <c r="H14" s="53"/>
      <c r="I14" s="53"/>
      <c r="J14" s="145" t="s">
        <v>32</v>
      </c>
      <c r="K14" s="146"/>
      <c r="L14" s="147"/>
      <c r="M14" s="145" t="s">
        <v>33</v>
      </c>
      <c r="N14" s="14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8" t="str">
        <f>IF(H17="CCI (CC Intégral)","CT pour les dispensés","Contrôle Terminal")</f>
        <v>Contrôle Terminal</v>
      </c>
      <c r="L15" s="149"/>
      <c r="M15" s="148" t="s">
        <v>35</v>
      </c>
      <c r="N15" s="14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193</v>
      </c>
      <c r="C17" s="3" t="s">
        <v>185</v>
      </c>
      <c r="D17" s="4">
        <v>8</v>
      </c>
      <c r="E17" s="4"/>
      <c r="F17" s="4" t="s">
        <v>186</v>
      </c>
      <c r="G17" s="4" t="s">
        <v>186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187</v>
      </c>
      <c r="C18" s="3" t="s">
        <v>188</v>
      </c>
      <c r="D18" s="4"/>
      <c r="E18" s="4">
        <v>5</v>
      </c>
      <c r="F18" s="4" t="s">
        <v>186</v>
      </c>
      <c r="G18" s="4" t="s">
        <v>186</v>
      </c>
      <c r="H18" s="4" t="s">
        <v>182</v>
      </c>
      <c r="I18" s="4">
        <v>2</v>
      </c>
      <c r="J18" s="2">
        <v>1</v>
      </c>
      <c r="K18" s="5" t="s">
        <v>16</v>
      </c>
      <c r="L18" s="5" t="s">
        <v>194</v>
      </c>
      <c r="M18" s="5"/>
      <c r="N18" s="5"/>
    </row>
    <row r="19" spans="1:15" ht="15" customHeight="1" x14ac:dyDescent="0.25">
      <c r="A19" s="2" t="s">
        <v>52</v>
      </c>
      <c r="B19" s="72" t="s">
        <v>195</v>
      </c>
      <c r="C19" s="3" t="s">
        <v>189</v>
      </c>
      <c r="D19" s="4"/>
      <c r="E19" s="4">
        <v>3</v>
      </c>
      <c r="F19" s="4" t="s">
        <v>186</v>
      </c>
      <c r="G19" s="4" t="s">
        <v>186</v>
      </c>
      <c r="H19" s="4" t="s">
        <v>182</v>
      </c>
      <c r="I19" s="4">
        <v>2</v>
      </c>
      <c r="J19" s="2">
        <v>1</v>
      </c>
      <c r="K19" s="5" t="s">
        <v>16</v>
      </c>
      <c r="L19" s="5" t="s">
        <v>196</v>
      </c>
      <c r="M19" s="5"/>
      <c r="N19" s="5"/>
    </row>
    <row r="20" spans="1:15" ht="15" customHeight="1" x14ac:dyDescent="0.25">
      <c r="A20" s="2" t="s">
        <v>0</v>
      </c>
      <c r="B20" s="72" t="s">
        <v>197</v>
      </c>
      <c r="C20" s="3" t="s">
        <v>198</v>
      </c>
      <c r="D20" s="4">
        <v>8</v>
      </c>
      <c r="E20" s="4"/>
      <c r="F20" s="4" t="s">
        <v>186</v>
      </c>
      <c r="G20" s="4" t="s">
        <v>186</v>
      </c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199</v>
      </c>
      <c r="C21" s="3" t="s">
        <v>200</v>
      </c>
      <c r="D21" s="4"/>
      <c r="E21" s="4">
        <v>5</v>
      </c>
      <c r="F21" s="4" t="s">
        <v>186</v>
      </c>
      <c r="G21" s="4" t="s">
        <v>186</v>
      </c>
      <c r="H21" s="4" t="s">
        <v>182</v>
      </c>
      <c r="I21" s="4">
        <v>2</v>
      </c>
      <c r="J21" s="2">
        <v>1</v>
      </c>
      <c r="K21" s="5" t="s">
        <v>16</v>
      </c>
      <c r="L21" s="5" t="s">
        <v>194</v>
      </c>
      <c r="M21" s="5"/>
      <c r="N21" s="5"/>
    </row>
    <row r="22" spans="1:15" ht="15" customHeight="1" x14ac:dyDescent="0.25">
      <c r="A22" s="2" t="s">
        <v>52</v>
      </c>
      <c r="B22" s="71" t="s">
        <v>201</v>
      </c>
      <c r="C22" s="3" t="s">
        <v>202</v>
      </c>
      <c r="D22" s="4"/>
      <c r="E22" s="4">
        <v>3</v>
      </c>
      <c r="F22" s="4" t="s">
        <v>186</v>
      </c>
      <c r="G22" s="4" t="s">
        <v>186</v>
      </c>
      <c r="H22" s="4" t="s">
        <v>181</v>
      </c>
      <c r="I22" s="4"/>
      <c r="J22" s="2"/>
      <c r="K22" s="5" t="s">
        <v>16</v>
      </c>
      <c r="L22" s="5" t="s">
        <v>203</v>
      </c>
      <c r="M22" s="5"/>
      <c r="N22" s="5"/>
    </row>
    <row r="23" spans="1:15" ht="15" customHeight="1" x14ac:dyDescent="0.25">
      <c r="A23" s="2" t="s">
        <v>0</v>
      </c>
      <c r="B23" s="72" t="s">
        <v>204</v>
      </c>
      <c r="C23" s="3" t="s">
        <v>205</v>
      </c>
      <c r="D23" s="4">
        <v>8</v>
      </c>
      <c r="E23" s="4"/>
      <c r="F23" s="4" t="s">
        <v>186</v>
      </c>
      <c r="G23" s="4" t="s">
        <v>186</v>
      </c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206</v>
      </c>
      <c r="C24" s="6" t="s">
        <v>207</v>
      </c>
      <c r="D24" s="4"/>
      <c r="E24" s="4">
        <v>3</v>
      </c>
      <c r="F24" s="4" t="s">
        <v>186</v>
      </c>
      <c r="G24" s="4" t="s">
        <v>186</v>
      </c>
      <c r="H24" s="4" t="s">
        <v>180</v>
      </c>
      <c r="I24" s="4"/>
      <c r="J24" s="2">
        <v>1</v>
      </c>
      <c r="K24" s="5" t="s">
        <v>18</v>
      </c>
      <c r="L24" s="5"/>
      <c r="M24" s="5"/>
      <c r="N24" s="5"/>
    </row>
    <row r="25" spans="1:15" ht="15" customHeight="1" x14ac:dyDescent="0.25">
      <c r="A25" s="2" t="s">
        <v>52</v>
      </c>
      <c r="B25" s="73" t="s">
        <v>208</v>
      </c>
      <c r="C25" s="3" t="s">
        <v>209</v>
      </c>
      <c r="D25" s="4"/>
      <c r="E25" s="4">
        <v>4</v>
      </c>
      <c r="F25" s="4" t="s">
        <v>186</v>
      </c>
      <c r="G25" s="4" t="s">
        <v>186</v>
      </c>
      <c r="H25" s="4" t="s">
        <v>180</v>
      </c>
      <c r="I25" s="4"/>
      <c r="J25" s="2">
        <v>1</v>
      </c>
      <c r="K25" s="5" t="s">
        <v>16</v>
      </c>
      <c r="L25" s="5" t="s">
        <v>203</v>
      </c>
      <c r="M25" s="5"/>
      <c r="N25" s="5"/>
    </row>
    <row r="26" spans="1:15" ht="15" customHeight="1" x14ac:dyDescent="0.25">
      <c r="A26" s="2" t="s">
        <v>52</v>
      </c>
      <c r="B26" s="73" t="s">
        <v>210</v>
      </c>
      <c r="C26" s="3" t="s">
        <v>211</v>
      </c>
      <c r="D26" s="4"/>
      <c r="E26" s="4">
        <v>1</v>
      </c>
      <c r="F26" s="4" t="s">
        <v>186</v>
      </c>
      <c r="G26" s="4" t="s">
        <v>186</v>
      </c>
      <c r="H26" s="4" t="s">
        <v>180</v>
      </c>
      <c r="I26" s="4"/>
      <c r="J26" s="2">
        <v>1</v>
      </c>
      <c r="K26" s="5" t="s">
        <v>18</v>
      </c>
      <c r="L26" s="5"/>
      <c r="M26" s="5"/>
      <c r="N26" s="5"/>
    </row>
    <row r="27" spans="1:15" ht="15" customHeight="1" x14ac:dyDescent="0.25">
      <c r="A27" s="2" t="s">
        <v>0</v>
      </c>
      <c r="B27" s="73" t="s">
        <v>212</v>
      </c>
      <c r="C27" s="3" t="s">
        <v>213</v>
      </c>
      <c r="D27" s="4">
        <v>5</v>
      </c>
      <c r="E27" s="4"/>
      <c r="F27" s="4" t="s">
        <v>186</v>
      </c>
      <c r="G27" s="4" t="s">
        <v>186</v>
      </c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214</v>
      </c>
      <c r="C28" s="3" t="s">
        <v>215</v>
      </c>
      <c r="D28" s="4"/>
      <c r="E28" s="4">
        <v>4</v>
      </c>
      <c r="F28" s="4" t="s">
        <v>186</v>
      </c>
      <c r="G28" s="4" t="s">
        <v>186</v>
      </c>
      <c r="H28" s="4" t="s">
        <v>180</v>
      </c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3" t="s">
        <v>216</v>
      </c>
      <c r="C29" s="5" t="s">
        <v>217</v>
      </c>
      <c r="D29" s="4"/>
      <c r="E29" s="5">
        <v>1</v>
      </c>
      <c r="F29" s="5" t="s">
        <v>186</v>
      </c>
      <c r="G29" s="5" t="s">
        <v>186</v>
      </c>
      <c r="H29" s="5" t="s">
        <v>182</v>
      </c>
      <c r="I29" s="5">
        <v>1</v>
      </c>
      <c r="J29" s="2">
        <v>1</v>
      </c>
      <c r="K29" s="5" t="s">
        <v>18</v>
      </c>
      <c r="L29" s="5" t="s">
        <v>218</v>
      </c>
      <c r="M29" s="5"/>
      <c r="N29" s="5"/>
    </row>
    <row r="30" spans="1:15" ht="15" customHeight="1" x14ac:dyDescent="0.25">
      <c r="A30" s="2" t="s">
        <v>0</v>
      </c>
      <c r="B30" s="73" t="s">
        <v>219</v>
      </c>
      <c r="C30" s="5" t="s">
        <v>220</v>
      </c>
      <c r="D30" s="4">
        <v>1</v>
      </c>
      <c r="E30" s="5" t="s">
        <v>221</v>
      </c>
      <c r="F30" s="5" t="s">
        <v>222</v>
      </c>
      <c r="G30" s="5" t="s">
        <v>222</v>
      </c>
      <c r="H30" s="5" t="s">
        <v>180</v>
      </c>
      <c r="I30" s="5"/>
      <c r="J30" s="2">
        <v>1</v>
      </c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23" priority="7">
      <formula>$A$11=2</formula>
    </cfRule>
    <cfRule type="expression" dxfId="22" priority="8">
      <formula>$A$11=3</formula>
    </cfRule>
    <cfRule type="expression" dxfId="21" priority="9">
      <formula>$A$11=1</formula>
    </cfRule>
  </conditionalFormatting>
  <conditionalFormatting sqref="I17:I44 K17:L44">
    <cfRule type="expression" dxfId="20" priority="6">
      <formula>$H17="CCI (CC Intégral)"</formula>
    </cfRule>
  </conditionalFormatting>
  <conditionalFormatting sqref="I17:J44">
    <cfRule type="expression" dxfId="19" priority="5">
      <formula>$H17="CT (Contrôle terminal)"</formula>
    </cfRule>
  </conditionalFormatting>
  <conditionalFormatting sqref="K15:L16">
    <cfRule type="expression" dxfId="18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F44 G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31FD503-BCB6-4FE4-9D7B-963FEFCE07DE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5" zoomScale="85" zoomScaleNormal="85" zoomScalePageLayoutView="85" workbookViewId="0">
      <selection activeCell="J32" sqref="J32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6" t="s">
        <v>179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20.100000000000001" customHeight="1" x14ac:dyDescent="0.2">
      <c r="A2" s="40" t="s">
        <v>40</v>
      </c>
      <c r="B2" s="127" t="str">
        <f>'Fiche générale'!B2</f>
        <v>ESPE</v>
      </c>
      <c r="C2" s="127"/>
      <c r="D2" s="127"/>
      <c r="E2" s="127"/>
      <c r="F2" s="39"/>
      <c r="G2" s="39"/>
      <c r="H2" s="39"/>
      <c r="I2" s="39"/>
      <c r="J2" s="39"/>
      <c r="K2" s="39"/>
    </row>
    <row r="3" spans="1:14" ht="20.100000000000001" customHeight="1" x14ac:dyDescent="0.2">
      <c r="A3" s="40" t="s">
        <v>38</v>
      </c>
      <c r="B3" s="128" t="str">
        <f>'Fiche générale'!B3:I3</f>
        <v>Métiers de l'enseignement de l'éducation et de la formation (MEEF), 1er degré</v>
      </c>
      <c r="C3" s="129"/>
      <c r="D3" s="129"/>
      <c r="E3" s="129"/>
      <c r="F3" s="129"/>
      <c r="G3" s="129"/>
      <c r="H3" s="129"/>
      <c r="I3" s="129"/>
      <c r="J3" s="130"/>
      <c r="K3" s="39"/>
    </row>
    <row r="4" spans="1:14" ht="20.100000000000001" customHeight="1" x14ac:dyDescent="0.3">
      <c r="A4" s="40" t="s">
        <v>30</v>
      </c>
      <c r="B4" s="41" t="str">
        <f>'Fiche générale'!B4</f>
        <v>VMM1D18</v>
      </c>
      <c r="C4" s="42" t="s">
        <v>173</v>
      </c>
      <c r="D4" s="131">
        <v>180</v>
      </c>
      <c r="E4" s="131"/>
      <c r="F4" s="132" t="s">
        <v>39</v>
      </c>
      <c r="G4" s="133"/>
      <c r="H4" s="134"/>
      <c r="I4" s="135"/>
      <c r="J4" s="135"/>
      <c r="K4" s="135"/>
      <c r="L4" s="135"/>
      <c r="M4" s="135"/>
      <c r="N4" s="136"/>
    </row>
    <row r="5" spans="1:14" ht="20.100000000000001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223</v>
      </c>
      <c r="C6" s="42" t="s">
        <v>174</v>
      </c>
      <c r="D6" s="137">
        <v>180</v>
      </c>
      <c r="E6" s="138"/>
      <c r="F6" s="132" t="s">
        <v>3</v>
      </c>
      <c r="G6" s="133"/>
      <c r="H6" s="139" t="s">
        <v>224</v>
      </c>
      <c r="I6" s="140"/>
      <c r="J6" s="140"/>
      <c r="K6" s="140"/>
      <c r="L6" s="140"/>
      <c r="M6" s="140"/>
      <c r="N6" s="141"/>
    </row>
    <row r="7" spans="1:14" ht="20.100000000000001" customHeight="1" x14ac:dyDescent="0.2">
      <c r="A7" s="40" t="s">
        <v>49</v>
      </c>
      <c r="B7" s="70" t="s">
        <v>226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">
      <c r="B9" s="46" t="s">
        <v>4</v>
      </c>
      <c r="C9" s="47" t="s">
        <v>31</v>
      </c>
      <c r="D9" s="44"/>
      <c r="E9" s="142" t="s">
        <v>56</v>
      </c>
      <c r="F9" s="143"/>
      <c r="G9" s="142" t="s">
        <v>51</v>
      </c>
      <c r="H9" s="14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2" t="s">
        <v>55</v>
      </c>
      <c r="F10" s="123"/>
      <c r="G10" s="124"/>
      <c r="H10" s="125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">
      <c r="D13" s="53"/>
      <c r="E13" s="144"/>
      <c r="F13" s="144"/>
      <c r="G13" s="80"/>
      <c r="H13" s="53"/>
      <c r="I13" s="53"/>
    </row>
    <row r="14" spans="1:14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45" t="s">
        <v>32</v>
      </c>
      <c r="K14" s="146"/>
      <c r="L14" s="147"/>
      <c r="M14" s="145" t="s">
        <v>33</v>
      </c>
      <c r="N14" s="14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8" t="str">
        <f>IF(H17="CCI (CC Intégral)","CT pour les dispensés","Contrôle Terminal")</f>
        <v>Contrôle Terminal</v>
      </c>
      <c r="L15" s="149"/>
      <c r="M15" s="148" t="s">
        <v>35</v>
      </c>
      <c r="N15" s="14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193</v>
      </c>
      <c r="C17" s="3" t="s">
        <v>227</v>
      </c>
      <c r="D17" s="4">
        <v>6</v>
      </c>
      <c r="E17" s="4">
        <v>6</v>
      </c>
      <c r="F17" s="4" t="s">
        <v>186</v>
      </c>
      <c r="G17" s="4" t="s">
        <v>186</v>
      </c>
      <c r="H17" s="4"/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187</v>
      </c>
      <c r="C18" s="3" t="s">
        <v>228</v>
      </c>
      <c r="D18" s="4"/>
      <c r="E18" s="4">
        <v>4</v>
      </c>
      <c r="F18" s="4" t="s">
        <v>186</v>
      </c>
      <c r="G18" s="4" t="s">
        <v>186</v>
      </c>
      <c r="H18" s="4" t="s">
        <v>180</v>
      </c>
      <c r="I18" s="4"/>
      <c r="J18" s="2" t="s">
        <v>273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195</v>
      </c>
      <c r="C19" s="3" t="s">
        <v>229</v>
      </c>
      <c r="D19" s="4"/>
      <c r="E19" s="4">
        <v>2</v>
      </c>
      <c r="F19" s="4" t="s">
        <v>186</v>
      </c>
      <c r="G19" s="4" t="s">
        <v>186</v>
      </c>
      <c r="H19" s="4" t="s">
        <v>180</v>
      </c>
      <c r="I19" s="4"/>
      <c r="J19" s="2" t="s">
        <v>273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72" t="s">
        <v>197</v>
      </c>
      <c r="C20" s="3" t="s">
        <v>230</v>
      </c>
      <c r="D20" s="4">
        <v>6</v>
      </c>
      <c r="E20" s="4">
        <v>6</v>
      </c>
      <c r="F20" s="4" t="s">
        <v>186</v>
      </c>
      <c r="G20" s="4" t="s">
        <v>186</v>
      </c>
      <c r="H20" s="4"/>
      <c r="I20" s="4"/>
      <c r="J20" s="2">
        <v>2</v>
      </c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199</v>
      </c>
      <c r="C21" s="3" t="s">
        <v>231</v>
      </c>
      <c r="D21" s="4"/>
      <c r="E21" s="4">
        <v>4</v>
      </c>
      <c r="F21" s="4" t="s">
        <v>186</v>
      </c>
      <c r="G21" s="4" t="s">
        <v>186</v>
      </c>
      <c r="H21" s="4" t="s">
        <v>180</v>
      </c>
      <c r="I21" s="4"/>
      <c r="J21" s="2" t="s">
        <v>273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201</v>
      </c>
      <c r="C22" s="3" t="s">
        <v>232</v>
      </c>
      <c r="D22" s="4"/>
      <c r="E22" s="4">
        <v>2</v>
      </c>
      <c r="F22" s="4" t="s">
        <v>186</v>
      </c>
      <c r="G22" s="4" t="s">
        <v>186</v>
      </c>
      <c r="H22" s="4" t="s">
        <v>180</v>
      </c>
      <c r="I22" s="4"/>
      <c r="J22" s="2" t="s">
        <v>273</v>
      </c>
      <c r="K22" s="5"/>
      <c r="L22" s="5"/>
      <c r="M22" s="5"/>
      <c r="N22" s="5"/>
    </row>
    <row r="23" spans="1:15" ht="15" customHeight="1" x14ac:dyDescent="0.25">
      <c r="A23" s="2" t="s">
        <v>0</v>
      </c>
      <c r="B23" s="72" t="s">
        <v>234</v>
      </c>
      <c r="C23" s="3" t="s">
        <v>235</v>
      </c>
      <c r="D23" s="4">
        <v>7</v>
      </c>
      <c r="E23" s="4">
        <v>7</v>
      </c>
      <c r="F23" s="4" t="s">
        <v>186</v>
      </c>
      <c r="G23" s="4" t="s">
        <v>186</v>
      </c>
      <c r="H23" s="4"/>
      <c r="I23" s="4"/>
      <c r="J23" s="2">
        <v>2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233</v>
      </c>
      <c r="C24" s="6" t="s">
        <v>236</v>
      </c>
      <c r="D24" s="4"/>
      <c r="E24" s="4">
        <v>1</v>
      </c>
      <c r="F24" s="4" t="s">
        <v>186</v>
      </c>
      <c r="G24" s="4" t="s">
        <v>186</v>
      </c>
      <c r="H24" s="4" t="s">
        <v>180</v>
      </c>
      <c r="I24" s="4"/>
      <c r="J24" s="2" t="s">
        <v>273</v>
      </c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208</v>
      </c>
      <c r="C25" s="3" t="s">
        <v>237</v>
      </c>
      <c r="D25" s="4"/>
      <c r="E25" s="4">
        <v>1</v>
      </c>
      <c r="F25" s="4" t="s">
        <v>186</v>
      </c>
      <c r="G25" s="4" t="s">
        <v>186</v>
      </c>
      <c r="H25" s="4" t="s">
        <v>180</v>
      </c>
      <c r="I25" s="4"/>
      <c r="J25" s="2" t="s">
        <v>273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73" t="s">
        <v>210</v>
      </c>
      <c r="C26" s="3" t="s">
        <v>238</v>
      </c>
      <c r="D26" s="4"/>
      <c r="E26" s="4" t="s">
        <v>274</v>
      </c>
      <c r="F26" s="4" t="s">
        <v>186</v>
      </c>
      <c r="G26" s="4" t="s">
        <v>186</v>
      </c>
      <c r="H26" s="4" t="s">
        <v>180</v>
      </c>
      <c r="I26" s="4"/>
      <c r="J26" s="2" t="s">
        <v>275</v>
      </c>
      <c r="K26" s="5"/>
      <c r="L26" s="5"/>
      <c r="M26" s="5"/>
      <c r="N26" s="5"/>
    </row>
    <row r="27" spans="1:15" ht="15" customHeight="1" x14ac:dyDescent="0.25">
      <c r="A27" s="2" t="s">
        <v>0</v>
      </c>
      <c r="B27" s="73" t="s">
        <v>212</v>
      </c>
      <c r="C27" s="3" t="s">
        <v>239</v>
      </c>
      <c r="D27" s="4">
        <v>9</v>
      </c>
      <c r="E27" s="4">
        <v>9</v>
      </c>
      <c r="F27" s="4" t="s">
        <v>186</v>
      </c>
      <c r="G27" s="4" t="s">
        <v>186</v>
      </c>
      <c r="H27" s="4"/>
      <c r="I27" s="4"/>
      <c r="J27" s="2">
        <v>3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240</v>
      </c>
      <c r="C28" s="3" t="s">
        <v>241</v>
      </c>
      <c r="D28" s="4"/>
      <c r="E28" s="4">
        <v>3</v>
      </c>
      <c r="F28" s="4" t="s">
        <v>186</v>
      </c>
      <c r="G28" s="4" t="s">
        <v>186</v>
      </c>
      <c r="H28" s="4" t="s">
        <v>180</v>
      </c>
      <c r="I28" s="4"/>
      <c r="J28" s="2" t="s">
        <v>273</v>
      </c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3" t="s">
        <v>242</v>
      </c>
      <c r="C29" s="5" t="s">
        <v>243</v>
      </c>
      <c r="D29" s="4"/>
      <c r="E29" s="5">
        <v>4</v>
      </c>
      <c r="F29" s="5" t="s">
        <v>186</v>
      </c>
      <c r="G29" s="5" t="s">
        <v>186</v>
      </c>
      <c r="H29" s="5" t="s">
        <v>180</v>
      </c>
      <c r="I29" s="5"/>
      <c r="J29" s="2" t="s">
        <v>273</v>
      </c>
      <c r="K29" s="5"/>
      <c r="L29" s="5"/>
      <c r="M29" s="5"/>
      <c r="N29" s="5"/>
    </row>
    <row r="30" spans="1:15" ht="15" customHeight="1" x14ac:dyDescent="0.25">
      <c r="A30" s="2" t="s">
        <v>52</v>
      </c>
      <c r="B30" s="73" t="s">
        <v>244</v>
      </c>
      <c r="C30" s="5" t="s">
        <v>245</v>
      </c>
      <c r="D30" s="4"/>
      <c r="E30" s="5">
        <v>2</v>
      </c>
      <c r="F30" s="5" t="s">
        <v>186</v>
      </c>
      <c r="G30" s="5" t="s">
        <v>186</v>
      </c>
      <c r="H30" s="5" t="s">
        <v>180</v>
      </c>
      <c r="I30" s="5"/>
      <c r="J30" s="2" t="s">
        <v>273</v>
      </c>
      <c r="K30" s="5"/>
      <c r="L30" s="5"/>
      <c r="M30" s="5"/>
      <c r="N30" s="5"/>
    </row>
    <row r="31" spans="1:15" ht="15" customHeight="1" x14ac:dyDescent="0.25">
      <c r="A31" s="2" t="s">
        <v>52</v>
      </c>
      <c r="B31" s="73" t="s">
        <v>216</v>
      </c>
      <c r="C31" s="5" t="s">
        <v>246</v>
      </c>
      <c r="D31" s="4"/>
      <c r="E31" s="5" t="s">
        <v>274</v>
      </c>
      <c r="F31" s="5" t="s">
        <v>186</v>
      </c>
      <c r="G31" s="5" t="s">
        <v>186</v>
      </c>
      <c r="H31" s="5" t="s">
        <v>180</v>
      </c>
      <c r="I31" s="5"/>
      <c r="J31" s="2" t="s">
        <v>275</v>
      </c>
      <c r="K31" s="5"/>
      <c r="L31" s="5"/>
      <c r="M31" s="5"/>
      <c r="N31" s="5"/>
    </row>
    <row r="32" spans="1:15" ht="15" customHeight="1" x14ac:dyDescent="0.25">
      <c r="A32" s="2" t="s">
        <v>0</v>
      </c>
      <c r="B32" s="73" t="s">
        <v>219</v>
      </c>
      <c r="C32" s="5" t="s">
        <v>247</v>
      </c>
      <c r="D32" s="4">
        <v>2</v>
      </c>
      <c r="E32" s="5"/>
      <c r="F32" s="5" t="s">
        <v>222</v>
      </c>
      <c r="G32" s="5" t="s">
        <v>222</v>
      </c>
      <c r="H32" s="5" t="s">
        <v>180</v>
      </c>
      <c r="I32" s="5"/>
      <c r="J32" s="2" t="s">
        <v>276</v>
      </c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15" priority="6">
      <formula>$A$11=2</formula>
    </cfRule>
    <cfRule type="expression" dxfId="14" priority="7">
      <formula>$A$11=3</formula>
    </cfRule>
    <cfRule type="expression" dxfId="13" priority="8">
      <formula>$A$11=1</formula>
    </cfRule>
  </conditionalFormatting>
  <conditionalFormatting sqref="I17:I44 K17:L44">
    <cfRule type="expression" dxfId="12" priority="5">
      <formula>$H17="CCI (CC Intégral)"</formula>
    </cfRule>
  </conditionalFormatting>
  <conditionalFormatting sqref="I17:J44">
    <cfRule type="expression" dxfId="11" priority="4">
      <formula>$H17="CT (Contrôle terminal)"</formula>
    </cfRule>
  </conditionalFormatting>
  <conditionalFormatting sqref="K15:L16">
    <cfRule type="expression" dxfId="10" priority="1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392199BE-1997-48CA-94D1-2DF611AA21BF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abSelected="1" topLeftCell="A15" zoomScale="85" zoomScaleNormal="85" zoomScalePageLayoutView="85" workbookViewId="0">
      <selection activeCell="J32" sqref="J32:J33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6" t="s">
        <v>179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20.100000000000001" customHeight="1" x14ac:dyDescent="0.2">
      <c r="A2" s="40" t="s">
        <v>40</v>
      </c>
      <c r="B2" s="127" t="str">
        <f>'Fiche générale'!B2</f>
        <v>ESPE</v>
      </c>
      <c r="C2" s="127"/>
      <c r="D2" s="127"/>
      <c r="E2" s="127"/>
      <c r="F2" s="39"/>
      <c r="G2" s="39"/>
      <c r="H2" s="39"/>
      <c r="I2" s="39"/>
      <c r="J2" s="39"/>
      <c r="K2" s="39"/>
    </row>
    <row r="3" spans="1:14" ht="20.100000000000001" customHeight="1" x14ac:dyDescent="0.2">
      <c r="A3" s="40" t="s">
        <v>38</v>
      </c>
      <c r="B3" s="128" t="str">
        <f>'Fiche générale'!B3:I3</f>
        <v>Métiers de l'enseignement de l'éducation et de la formation (MEEF), 1er degré</v>
      </c>
      <c r="C3" s="129"/>
      <c r="D3" s="129"/>
      <c r="E3" s="129"/>
      <c r="F3" s="129"/>
      <c r="G3" s="129"/>
      <c r="H3" s="129"/>
      <c r="I3" s="129"/>
      <c r="J3" s="130"/>
      <c r="K3" s="39"/>
    </row>
    <row r="4" spans="1:14" ht="20.100000000000001" customHeight="1" x14ac:dyDescent="0.3">
      <c r="A4" s="40" t="s">
        <v>30</v>
      </c>
      <c r="B4" s="41" t="str">
        <f>'Fiche générale'!B4</f>
        <v>VMM1D18</v>
      </c>
      <c r="C4" s="42" t="s">
        <v>173</v>
      </c>
      <c r="D4" s="131">
        <v>180</v>
      </c>
      <c r="E4" s="131"/>
      <c r="F4" s="132" t="s">
        <v>39</v>
      </c>
      <c r="G4" s="133"/>
      <c r="H4" s="134"/>
      <c r="I4" s="135"/>
      <c r="J4" s="135"/>
      <c r="K4" s="135"/>
      <c r="L4" s="135"/>
      <c r="M4" s="135"/>
      <c r="N4" s="136"/>
    </row>
    <row r="5" spans="1:14" ht="20.100000000000001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248</v>
      </c>
      <c r="C6" s="42" t="s">
        <v>174</v>
      </c>
      <c r="D6" s="137">
        <v>180</v>
      </c>
      <c r="E6" s="138"/>
      <c r="F6" s="132" t="s">
        <v>3</v>
      </c>
      <c r="G6" s="133"/>
      <c r="H6" s="139" t="s">
        <v>249</v>
      </c>
      <c r="I6" s="140"/>
      <c r="J6" s="140"/>
      <c r="K6" s="140"/>
      <c r="L6" s="140"/>
      <c r="M6" s="140"/>
      <c r="N6" s="141"/>
    </row>
    <row r="7" spans="1:14" ht="20.100000000000001" customHeight="1" x14ac:dyDescent="0.2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">
      <c r="B9" s="46" t="s">
        <v>4</v>
      </c>
      <c r="C9" s="47" t="s">
        <v>31</v>
      </c>
      <c r="D9" s="44"/>
      <c r="E9" s="142" t="s">
        <v>56</v>
      </c>
      <c r="F9" s="143"/>
      <c r="G9" s="142" t="s">
        <v>51</v>
      </c>
      <c r="H9" s="14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2" t="s">
        <v>55</v>
      </c>
      <c r="F10" s="123"/>
      <c r="G10" s="124"/>
      <c r="H10" s="125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">
      <c r="D13" s="53"/>
      <c r="E13" s="144"/>
      <c r="F13" s="144"/>
      <c r="G13" s="79"/>
      <c r="H13" s="53"/>
      <c r="I13" s="53"/>
    </row>
    <row r="14" spans="1:14" ht="26.25" customHeight="1" x14ac:dyDescent="0.25">
      <c r="B14" s="56"/>
      <c r="C14" s="53"/>
      <c r="D14" s="53"/>
      <c r="E14" s="79"/>
      <c r="F14" s="79"/>
      <c r="G14" s="79"/>
      <c r="H14" s="53"/>
      <c r="I14" s="53"/>
      <c r="J14" s="145" t="s">
        <v>32</v>
      </c>
      <c r="K14" s="146"/>
      <c r="L14" s="147"/>
      <c r="M14" s="145" t="s">
        <v>33</v>
      </c>
      <c r="N14" s="14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8" t="str">
        <f>IF(H17="CCI (CC Intégral)","CT pour les dispensés","Contrôle Terminal")</f>
        <v>Contrôle Terminal</v>
      </c>
      <c r="L15" s="149"/>
      <c r="M15" s="148" t="s">
        <v>35</v>
      </c>
      <c r="N15" s="14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193</v>
      </c>
      <c r="C17" s="3" t="s">
        <v>250</v>
      </c>
      <c r="D17" s="4">
        <v>8</v>
      </c>
      <c r="E17" s="4">
        <v>8</v>
      </c>
      <c r="F17" s="4" t="s">
        <v>186</v>
      </c>
      <c r="G17" s="4" t="s">
        <v>186</v>
      </c>
      <c r="H17" s="4"/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187</v>
      </c>
      <c r="C18" s="3" t="s">
        <v>251</v>
      </c>
      <c r="D18" s="4"/>
      <c r="E18" s="4">
        <v>4</v>
      </c>
      <c r="F18" s="4" t="s">
        <v>186</v>
      </c>
      <c r="G18" s="4" t="s">
        <v>186</v>
      </c>
      <c r="H18" s="4" t="s">
        <v>180</v>
      </c>
      <c r="I18" s="4"/>
      <c r="J18" s="2" t="s">
        <v>273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195</v>
      </c>
      <c r="C19" s="3" t="s">
        <v>252</v>
      </c>
      <c r="D19" s="4"/>
      <c r="E19" s="4">
        <v>4</v>
      </c>
      <c r="F19" s="4" t="s">
        <v>186</v>
      </c>
      <c r="G19" s="4" t="s">
        <v>186</v>
      </c>
      <c r="H19" s="4" t="s">
        <v>180</v>
      </c>
      <c r="I19" s="4"/>
      <c r="J19" s="2" t="s">
        <v>273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72" t="s">
        <v>197</v>
      </c>
      <c r="C20" s="3" t="s">
        <v>253</v>
      </c>
      <c r="D20" s="4">
        <v>7</v>
      </c>
      <c r="E20" s="4">
        <v>7</v>
      </c>
      <c r="F20" s="4" t="s">
        <v>186</v>
      </c>
      <c r="G20" s="4" t="s">
        <v>186</v>
      </c>
      <c r="H20" s="4"/>
      <c r="I20" s="4"/>
      <c r="J20" s="2">
        <v>2</v>
      </c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199</v>
      </c>
      <c r="C21" s="3" t="s">
        <v>254</v>
      </c>
      <c r="D21" s="4"/>
      <c r="E21" s="4">
        <v>4</v>
      </c>
      <c r="F21" s="4" t="s">
        <v>186</v>
      </c>
      <c r="G21" s="4" t="s">
        <v>186</v>
      </c>
      <c r="H21" s="4" t="s">
        <v>180</v>
      </c>
      <c r="I21" s="4"/>
      <c r="J21" s="2" t="s">
        <v>273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201</v>
      </c>
      <c r="C22" s="3" t="s">
        <v>255</v>
      </c>
      <c r="D22" s="4"/>
      <c r="E22" s="4">
        <v>3</v>
      </c>
      <c r="F22" s="4" t="s">
        <v>186</v>
      </c>
      <c r="G22" s="4" t="s">
        <v>186</v>
      </c>
      <c r="H22" s="4" t="s">
        <v>180</v>
      </c>
      <c r="I22" s="4"/>
      <c r="J22" s="2" t="s">
        <v>273</v>
      </c>
      <c r="K22" s="5"/>
      <c r="L22" s="5"/>
      <c r="M22" s="5"/>
      <c r="N22" s="5"/>
    </row>
    <row r="23" spans="1:15" ht="15" customHeight="1" x14ac:dyDescent="0.25">
      <c r="A23" s="2" t="s">
        <v>0</v>
      </c>
      <c r="B23" s="72" t="s">
        <v>256</v>
      </c>
      <c r="C23" s="3" t="s">
        <v>257</v>
      </c>
      <c r="D23" s="4">
        <v>9</v>
      </c>
      <c r="E23" s="4">
        <v>9</v>
      </c>
      <c r="F23" s="4" t="s">
        <v>186</v>
      </c>
      <c r="G23" s="4" t="s">
        <v>186</v>
      </c>
      <c r="H23" s="4"/>
      <c r="I23" s="4"/>
      <c r="J23" s="2">
        <v>3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258</v>
      </c>
      <c r="C24" s="6" t="s">
        <v>259</v>
      </c>
      <c r="D24" s="4"/>
      <c r="E24" s="4">
        <v>4</v>
      </c>
      <c r="F24" s="4" t="s">
        <v>186</v>
      </c>
      <c r="G24" s="4" t="s">
        <v>186</v>
      </c>
      <c r="H24" s="4" t="s">
        <v>180</v>
      </c>
      <c r="I24" s="4"/>
      <c r="J24" s="2" t="s">
        <v>273</v>
      </c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208</v>
      </c>
      <c r="C25" s="3" t="s">
        <v>260</v>
      </c>
      <c r="D25" s="4"/>
      <c r="E25" s="4">
        <v>5</v>
      </c>
      <c r="F25" s="4" t="s">
        <v>186</v>
      </c>
      <c r="G25" s="4" t="s">
        <v>186</v>
      </c>
      <c r="H25" s="4" t="s">
        <v>180</v>
      </c>
      <c r="I25" s="4"/>
      <c r="J25" s="2" t="s">
        <v>273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73" t="s">
        <v>210</v>
      </c>
      <c r="C26" s="3" t="s">
        <v>261</v>
      </c>
      <c r="D26" s="4"/>
      <c r="E26" s="4" t="s">
        <v>274</v>
      </c>
      <c r="F26" s="4" t="s">
        <v>186</v>
      </c>
      <c r="G26" s="4" t="s">
        <v>186</v>
      </c>
      <c r="H26" s="4" t="s">
        <v>180</v>
      </c>
      <c r="I26" s="4"/>
      <c r="J26" s="2" t="s">
        <v>275</v>
      </c>
      <c r="K26" s="5"/>
      <c r="L26" s="5"/>
      <c r="M26" s="5"/>
      <c r="N26" s="5"/>
    </row>
    <row r="27" spans="1:15" ht="15" customHeight="1" x14ac:dyDescent="0.25">
      <c r="A27" s="2" t="s">
        <v>0</v>
      </c>
      <c r="B27" s="73" t="s">
        <v>212</v>
      </c>
      <c r="C27" s="3" t="s">
        <v>262</v>
      </c>
      <c r="D27" s="4">
        <v>8</v>
      </c>
      <c r="E27" s="4">
        <v>8</v>
      </c>
      <c r="F27" s="4" t="s">
        <v>186</v>
      </c>
      <c r="G27" s="4" t="s">
        <v>186</v>
      </c>
      <c r="H27" s="4"/>
      <c r="I27" s="4"/>
      <c r="J27" s="2">
        <v>2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263</v>
      </c>
      <c r="C28" s="3" t="s">
        <v>264</v>
      </c>
      <c r="D28" s="4"/>
      <c r="E28" s="4">
        <v>6</v>
      </c>
      <c r="F28" s="4" t="s">
        <v>186</v>
      </c>
      <c r="G28" s="4" t="s">
        <v>186</v>
      </c>
      <c r="H28" s="4" t="s">
        <v>180</v>
      </c>
      <c r="I28" s="4"/>
      <c r="J28" s="2" t="s">
        <v>273</v>
      </c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3" t="s">
        <v>216</v>
      </c>
      <c r="C29" s="5" t="s">
        <v>265</v>
      </c>
      <c r="D29" s="4"/>
      <c r="E29" s="5" t="s">
        <v>274</v>
      </c>
      <c r="F29" s="5" t="s">
        <v>186</v>
      </c>
      <c r="G29" s="5" t="s">
        <v>222</v>
      </c>
      <c r="H29" s="5" t="s">
        <v>180</v>
      </c>
      <c r="I29" s="5"/>
      <c r="J29" s="2" t="s">
        <v>275</v>
      </c>
      <c r="K29" s="5"/>
      <c r="L29" s="5"/>
      <c r="M29" s="5"/>
      <c r="N29" s="5"/>
    </row>
    <row r="30" spans="1:15" ht="15" customHeight="1" x14ac:dyDescent="0.25">
      <c r="A30" s="2" t="s">
        <v>52</v>
      </c>
      <c r="B30" s="73" t="s">
        <v>244</v>
      </c>
      <c r="C30" s="5" t="s">
        <v>266</v>
      </c>
      <c r="D30" s="4"/>
      <c r="E30" s="5">
        <v>2</v>
      </c>
      <c r="F30" s="5" t="s">
        <v>186</v>
      </c>
      <c r="G30" s="5" t="s">
        <v>222</v>
      </c>
      <c r="H30" s="5" t="s">
        <v>180</v>
      </c>
      <c r="I30" s="5"/>
      <c r="J30" s="2" t="s">
        <v>273</v>
      </c>
      <c r="K30" s="5"/>
      <c r="L30" s="5"/>
      <c r="M30" s="5"/>
      <c r="N30" s="5"/>
    </row>
    <row r="31" spans="1:15" ht="15" customHeight="1" x14ac:dyDescent="0.25">
      <c r="A31" s="2" t="s">
        <v>0</v>
      </c>
      <c r="B31" s="73" t="s">
        <v>267</v>
      </c>
      <c r="C31" s="5" t="s">
        <v>268</v>
      </c>
      <c r="D31" s="4">
        <v>28</v>
      </c>
      <c r="E31" s="5"/>
      <c r="F31" s="5" t="s">
        <v>222</v>
      </c>
      <c r="G31" s="5" t="s">
        <v>222</v>
      </c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 t="s">
        <v>52</v>
      </c>
      <c r="B32" s="73" t="s">
        <v>269</v>
      </c>
      <c r="C32" s="5" t="s">
        <v>270</v>
      </c>
      <c r="D32" s="4"/>
      <c r="E32" s="5"/>
      <c r="F32" s="5" t="s">
        <v>222</v>
      </c>
      <c r="G32" s="5" t="s">
        <v>222</v>
      </c>
      <c r="H32" s="5" t="s">
        <v>180</v>
      </c>
      <c r="I32" s="5"/>
      <c r="J32" s="2" t="s">
        <v>276</v>
      </c>
      <c r="K32" s="5"/>
      <c r="L32" s="5"/>
      <c r="M32" s="5"/>
      <c r="N32" s="5"/>
    </row>
    <row r="33" spans="1:14" x14ac:dyDescent="0.25">
      <c r="A33" s="2" t="s">
        <v>52</v>
      </c>
      <c r="B33" s="72" t="s">
        <v>271</v>
      </c>
      <c r="C33" s="3" t="s">
        <v>272</v>
      </c>
      <c r="D33" s="4"/>
      <c r="E33" s="5"/>
      <c r="F33" s="5" t="s">
        <v>222</v>
      </c>
      <c r="G33" s="5" t="s">
        <v>222</v>
      </c>
      <c r="H33" s="5" t="s">
        <v>180</v>
      </c>
      <c r="I33" s="5"/>
      <c r="J33" s="2" t="s">
        <v>276</v>
      </c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7" priority="6">
      <formula>$A$11=2</formula>
    </cfRule>
    <cfRule type="expression" dxfId="6" priority="7">
      <formula>$A$11=3</formula>
    </cfRule>
    <cfRule type="expression" dxfId="5" priority="8">
      <formula>$A$11=1</formula>
    </cfRule>
  </conditionalFormatting>
  <conditionalFormatting sqref="I17:I44 K17:L44">
    <cfRule type="expression" dxfId="4" priority="5">
      <formula>$H17="CCI (CC Intégral)"</formula>
    </cfRule>
  </conditionalFormatting>
  <conditionalFormatting sqref="I17:J44">
    <cfRule type="expression" dxfId="3" priority="4">
      <formula>$H17="CT (Contrôle terminal)"</formula>
    </cfRule>
  </conditionalFormatting>
  <conditionalFormatting sqref="K15:L16">
    <cfRule type="expression" dxfId="2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609E9D72-16F7-427E-AAEA-96914A1002C2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">
      <c r="A5" t="s">
        <v>21</v>
      </c>
      <c r="C5" t="s">
        <v>183</v>
      </c>
    </row>
    <row r="6" spans="1:5" x14ac:dyDescent="0.2">
      <c r="A6" t="s">
        <v>22</v>
      </c>
    </row>
    <row r="7" spans="1:5" x14ac:dyDescent="0.2">
      <c r="A7" t="s">
        <v>23</v>
      </c>
    </row>
    <row r="8" spans="1:5" x14ac:dyDescent="0.2">
      <c r="A8" t="s">
        <v>24</v>
      </c>
    </row>
    <row r="9" spans="1:5" x14ac:dyDescent="0.2">
      <c r="A9" t="s">
        <v>25</v>
      </c>
    </row>
    <row r="10" spans="1:5" x14ac:dyDescent="0.2">
      <c r="A10" t="s">
        <v>26</v>
      </c>
    </row>
    <row r="11" spans="1:5" x14ac:dyDescent="0.2">
      <c r="A11" t="s">
        <v>27</v>
      </c>
    </row>
    <row r="12" spans="1:5" x14ac:dyDescent="0.2">
      <c r="A12" t="s">
        <v>1</v>
      </c>
    </row>
    <row r="13" spans="1:5" x14ac:dyDescent="0.2">
      <c r="A13" t="s">
        <v>28</v>
      </c>
    </row>
    <row r="14" spans="1:5" x14ac:dyDescent="0.2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">
      <c r="A19" t="s">
        <v>63</v>
      </c>
      <c r="B19" t="s">
        <v>111</v>
      </c>
    </row>
    <row r="20" spans="1:2" x14ac:dyDescent="0.2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24</vt:i4>
      </vt:variant>
    </vt:vector>
  </HeadingPairs>
  <TitlesOfParts>
    <vt:vector size="29" baseType="lpstr">
      <vt:lpstr>Fiche générale</vt:lpstr>
      <vt:lpstr>Semestre 1</vt:lpstr>
      <vt:lpstr>Semestre 2</vt:lpstr>
      <vt:lpstr>M2 annualisé</vt:lpstr>
      <vt:lpstr>Listes</vt:lpstr>
      <vt:lpstr>DROIT</vt:lpstr>
      <vt:lpstr>ESPE</vt:lpstr>
      <vt:lpstr>IAE</vt:lpstr>
      <vt:lpstr>IDPD</vt:lpstr>
      <vt:lpstr>'M2 annualisé'!Impression_des_titres</vt:lpstr>
      <vt:lpstr>'Semestre 1'!Impression_des_titres</vt:lpstr>
      <vt:lpstr>'Semestre 2'!Impression_des_titres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ESPE Académie de Nice Célestion Freinet</cp:lastModifiedBy>
  <cp:lastPrinted>2020-04-06T13:27:05Z</cp:lastPrinted>
  <dcterms:created xsi:type="dcterms:W3CDTF">2016-12-07T14:50:54Z</dcterms:created>
  <dcterms:modified xsi:type="dcterms:W3CDTF">2020-04-17T08:02:08Z</dcterms:modified>
</cp:coreProperties>
</file>